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Dane_Lokalne\19100359\Przetargi 2019\Przetargi 2025\1052\"/>
    </mc:Choice>
  </mc:AlternateContent>
  <xr:revisionPtr revIDLastSave="0" documentId="13_ncr:1_{53A175EC-69CF-4789-8A22-6268E6B9C7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4" l="1"/>
  <c r="F16" i="4" l="1"/>
  <c r="H16" i="4" s="1"/>
  <c r="F9" i="4"/>
  <c r="H9" i="4" l="1"/>
  <c r="I9" i="4" s="1"/>
  <c r="F23" i="4"/>
  <c r="F10" i="4"/>
  <c r="H23" i="4"/>
  <c r="I16" i="4"/>
  <c r="F17" i="4"/>
  <c r="I17" i="4" l="1"/>
  <c r="I10" i="4"/>
  <c r="I23" i="4"/>
  <c r="F24" i="4"/>
  <c r="I24" i="4" l="1"/>
</calcChain>
</file>

<file path=xl/sharedStrings.xml><?xml version="1.0" encoding="utf-8"?>
<sst xmlns="http://schemas.openxmlformats.org/spreadsheetml/2006/main" count="68" uniqueCount="40">
  <si>
    <t>L.p.</t>
  </si>
  <si>
    <t>Pozycja</t>
  </si>
  <si>
    <t>Jednostka miary</t>
  </si>
  <si>
    <t>Cena jednostkowa netto</t>
  </si>
  <si>
    <t>Wartość netto</t>
  </si>
  <si>
    <t>Stawka VAT</t>
  </si>
  <si>
    <t>Wartość podatku  VAT</t>
  </si>
  <si>
    <t>Wartość brutto</t>
  </si>
  <si>
    <t>[PLN]</t>
  </si>
  <si>
    <t>[%]</t>
  </si>
  <si>
    <t>5 = 3 x 4</t>
  </si>
  <si>
    <t>7 = 5 x 6</t>
  </si>
  <si>
    <t>8 = 5 + 7</t>
  </si>
  <si>
    <t>1.</t>
  </si>
  <si>
    <t>2.</t>
  </si>
  <si>
    <t xml:space="preserve">Suma </t>
  </si>
  <si>
    <t>roboczogodzina</t>
  </si>
  <si>
    <t>Suma</t>
  </si>
  <si>
    <t>Planowana szacunkowa wartość materiałów - netto</t>
  </si>
  <si>
    <t>Wartość narzutu</t>
  </si>
  <si>
    <t xml:space="preserve">Wartość netto
</t>
  </si>
  <si>
    <t>4 = 2 x 3</t>
  </si>
  <si>
    <t>5 = 2 + 4</t>
  </si>
  <si>
    <r>
      <t xml:space="preserve">Uwaga: 
</t>
    </r>
    <r>
      <rPr>
        <sz val="12"/>
        <color rgb="FFFF0000"/>
        <rFont val="Calibri"/>
        <family val="2"/>
        <charset val="238"/>
        <scheme val="minor"/>
      </rPr>
      <t>1. Prosimy nie modyfikować pól tabeli Formularza.</t>
    </r>
    <r>
      <rPr>
        <b/>
        <sz val="12"/>
        <color rgb="FFFF0000"/>
        <rFont val="Calibri"/>
        <family val="2"/>
        <charset val="238"/>
        <scheme val="minor"/>
      </rPr>
      <t xml:space="preserve"> Wykonawca zobowiązany jest uzupełnienia wszystkich pól formularza oznaczonych kolorem żółtym.  </t>
    </r>
    <r>
      <rPr>
        <sz val="12"/>
        <color rgb="FFFF0000"/>
        <rFont val="Calibri"/>
        <family val="2"/>
        <charset val="238"/>
        <scheme val="minor"/>
      </rPr>
      <t xml:space="preserve">
2. Wszystkie kwoty winny być podane w złotych i groszach. Najniższą wartością może być 1 grosz.</t>
    </r>
    <r>
      <rPr>
        <b/>
        <sz val="12"/>
        <color rgb="FFFF0000"/>
        <rFont val="Calibri"/>
        <family val="2"/>
        <charset val="238"/>
        <scheme val="minor"/>
      </rPr>
      <t xml:space="preserve">
</t>
    </r>
  </si>
  <si>
    <t xml:space="preserve">Wartość netto </t>
  </si>
  <si>
    <t xml:space="preserve">Wartość Oferty: </t>
  </si>
  <si>
    <t xml:space="preserve">WARTOŚĆ OFERTY NETTO
</t>
  </si>
  <si>
    <r>
      <t>WARTOŚĆ OFERTY BRUTTO</t>
    </r>
    <r>
      <rPr>
        <b/>
        <vertAlign val="superscript"/>
        <sz val="12"/>
        <color theme="1"/>
        <rFont val="Calibri"/>
        <family val="2"/>
        <charset val="238"/>
      </rPr>
      <t>2</t>
    </r>
    <r>
      <rPr>
        <b/>
        <sz val="12"/>
        <color theme="1"/>
        <rFont val="Calibri"/>
        <family val="2"/>
        <charset val="238"/>
      </rPr>
      <t xml:space="preserve">
</t>
    </r>
    <r>
      <rPr>
        <i/>
        <sz val="12"/>
        <color rgb="FFC00000"/>
        <rFont val="Calibri"/>
        <family val="2"/>
        <charset val="238"/>
      </rPr>
      <t/>
    </r>
  </si>
  <si>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Cena brutto Oferty (PLN) słownie: […………….. złotych 00/100]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</si>
  <si>
    <r>
      <t xml:space="preserve">Koszty zakupu dostarczanych materiałów, w tym koszty pośrednie i zysk - </t>
    </r>
    <r>
      <rPr>
        <b/>
        <u/>
        <sz val="9"/>
        <color theme="1"/>
        <rFont val="Calibri"/>
        <family val="2"/>
        <charset val="238"/>
      </rPr>
      <t>na potrzeby utrzymania w pełnej sprawności technicznej i zapewnienie bezawaryjnej pracy, instalacji grzewczych i wodno-kanalizacyjnych</t>
    </r>
  </si>
  <si>
    <t>Wartość prac na utrzymanie w pełnej sprawności technicznej i zapewnienie bezawaryjnej pracy, instalacji grzewczych i wodno-kanalizacyjnych</t>
  </si>
  <si>
    <r>
      <t xml:space="preserve">Stawka roboczogodziny za realizację prac, o których mowa w </t>
    </r>
    <r>
      <rPr>
        <b/>
        <sz val="9"/>
        <color theme="1"/>
        <rFont val="Calibri"/>
        <family val="2"/>
        <charset val="238"/>
        <scheme val="minor"/>
      </rPr>
      <t>OPZ</t>
    </r>
    <r>
      <rPr>
        <sz val="9"/>
        <color theme="1"/>
        <rFont val="Calibri"/>
        <family val="2"/>
        <charset val="238"/>
        <scheme val="minor"/>
      </rPr>
      <t xml:space="preserve"> , polegających na utrzymanie w pełnej sprawności technicznej i zapewnienie bezawaryjnej pracy, instalacji grzewczych i wodno-kanalizacyjnych</t>
    </r>
  </si>
  <si>
    <t xml:space="preserve">TABELA 2. Koszty zakupu dostarczanych materiałów </t>
  </si>
  <si>
    <t>TABELA 3. Wartość  prac na utrzymanie w pełnej sprawności technicznej i zapewnienie bezawaryjnej pracy, instalacji grzewczych i wodno-kanalizacyjnychu</t>
  </si>
  <si>
    <t>2 = SUMA wartości netto l.p. dot. danej lokalizacji z TABELI 1 + SUMA wartości netto l.p. dot. danej lokalizacji TABELI 2</t>
  </si>
  <si>
    <t>TABELA 1.  Stawka roboczogodziny za utrzymanie w pełnej sprawności technicznej i zapewnienie bezawaryjnej pracy, instalacji grzewczych i wodno-kanalizacyjnych na terenie EC Szczecin</t>
  </si>
  <si>
    <t>Wartość prac na utrzymanie w pełnej sprawności technicznej i zapewnienie bezawaryjnej pracy, instalacji grzewczych i wodno-kanalizacyjnych na terenie EC Szczecin</t>
  </si>
  <si>
    <r>
      <rPr>
        <b/>
        <sz val="14"/>
        <color theme="1"/>
        <rFont val="Calibri"/>
        <family val="2"/>
        <charset val="238"/>
        <scheme val="minor"/>
      </rPr>
      <t>Formularz Cenowy</t>
    </r>
    <r>
      <rPr>
        <sz val="12"/>
        <color theme="1"/>
        <rFont val="Calibri"/>
        <family val="2"/>
        <charset val="238"/>
        <scheme val="minor"/>
      </rPr>
      <t xml:space="preserve">
„Serwis i prace konserwacyjno-remontowe instalacji grzewczych i wodno-kanalizacyjnych na terenie PGE EC SA Oddział w Szczecinie na okres 24 miesięcy.”
Część nr 2- Elektrociepłownia Szczecin przy ul. Gdańska 34a
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 xml:space="preserve">
</t>
    </r>
  </si>
  <si>
    <t>Ilość/Liczba (szacowana w okresie 24 miesięcy)</t>
  </si>
  <si>
    <t>Koszty zakupu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</si>
</sst>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b/>
      <sz val="14"/>
      <color rgb="FFC0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vertAlign val="superscript"/>
      <sz val="12"/>
      <color theme="1"/>
      <name val="Calibri"/>
      <family val="2"/>
      <charset val="238"/>
    </font>
    <font>
      <i/>
      <sz val="12"/>
      <color rgb="FFC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4" fontId="3" fillId="4" borderId="3" xfId="0" applyNumberFormat="1" applyFont="1" applyFill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44" fontId="2" fillId="3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4" fontId="2" fillId="5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 inden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4" fontId="8" fillId="0" borderId="0" xfId="0" applyNumberFormat="1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17" fillId="2" borderId="13" xfId="0" applyNumberFormat="1" applyFont="1" applyFill="1" applyBorder="1" applyAlignment="1">
      <alignment horizontal="center" wrapText="1"/>
    </xf>
    <xf numFmtId="9" fontId="18" fillId="0" borderId="3" xfId="0" applyNumberFormat="1" applyFont="1" applyBorder="1" applyAlignment="1">
      <alignment horizontal="center" wrapText="1"/>
    </xf>
    <xf numFmtId="44" fontId="18" fillId="0" borderId="2" xfId="0" applyNumberFormat="1" applyFont="1" applyBorder="1" applyAlignment="1">
      <alignment horizontal="center" wrapText="1"/>
    </xf>
    <xf numFmtId="44" fontId="17" fillId="2" borderId="4" xfId="0" applyNumberFormat="1" applyFont="1" applyFill="1" applyBorder="1" applyAlignment="1">
      <alignment horizontal="right" wrapText="1"/>
    </xf>
    <xf numFmtId="44" fontId="8" fillId="2" borderId="6" xfId="0" applyNumberFormat="1" applyFont="1" applyFill="1" applyBorder="1" applyAlignment="1">
      <alignment horizontal="right" vertical="center" wrapText="1"/>
    </xf>
    <xf numFmtId="9" fontId="8" fillId="0" borderId="0" xfId="0" applyNumberFormat="1" applyFont="1" applyAlignment="1">
      <alignment horizontal="center" vertical="center" wrapText="1"/>
    </xf>
    <xf numFmtId="44" fontId="17" fillId="6" borderId="14" xfId="0" applyNumberFormat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7" borderId="3" xfId="0" applyNumberFormat="1" applyFont="1" applyFill="1" applyBorder="1" applyAlignment="1">
      <alignment horizontal="center" vertical="center" wrapText="1"/>
    </xf>
    <xf numFmtId="9" fontId="3" fillId="7" borderId="3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 indent="1"/>
    </xf>
    <xf numFmtId="0" fontId="2" fillId="0" borderId="2" xfId="0" applyFont="1" applyBorder="1" applyAlignment="1">
      <alignment horizontal="right" vertical="center" wrapText="1" indent="1"/>
    </xf>
    <xf numFmtId="0" fontId="2" fillId="0" borderId="9" xfId="0" applyFont="1" applyBorder="1" applyAlignment="1">
      <alignment horizontal="right" vertical="center" wrapText="1" indent="1"/>
    </xf>
    <xf numFmtId="0" fontId="2" fillId="0" borderId="3" xfId="0" applyFont="1" applyBorder="1" applyAlignment="1">
      <alignment horizontal="right" vertical="center" wrapText="1" indent="1"/>
    </xf>
    <xf numFmtId="0" fontId="9" fillId="4" borderId="0" xfId="0" applyFont="1" applyFill="1" applyAlignment="1">
      <alignment horizontal="left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9" zoomScale="86" zoomScaleNormal="90" workbookViewId="0">
      <selection activeCell="B22" sqref="B22:E22"/>
    </sheetView>
  </sheetViews>
  <sheetFormatPr defaultRowHeight="15" x14ac:dyDescent="0.25"/>
  <cols>
    <col min="1" max="1" width="4.140625" bestFit="1" customWidth="1"/>
    <col min="2" max="2" width="42.5703125" customWidth="1"/>
    <col min="3" max="3" width="15.7109375" customWidth="1"/>
    <col min="4" max="4" width="20.28515625" customWidth="1"/>
    <col min="5" max="5" width="16.7109375" customWidth="1"/>
    <col min="6" max="6" width="22.28515625" customWidth="1"/>
    <col min="7" max="7" width="14.85546875" customWidth="1"/>
    <col min="8" max="8" width="15.28515625" customWidth="1"/>
    <col min="9" max="9" width="35.42578125" customWidth="1"/>
    <col min="15" max="15" width="3" customWidth="1"/>
    <col min="16" max="16" width="12.28515625" customWidth="1"/>
    <col min="17" max="17" width="13" customWidth="1"/>
  </cols>
  <sheetData>
    <row r="1" spans="1:9" ht="52.5" customHeight="1" x14ac:dyDescent="0.25">
      <c r="A1" s="39" t="s">
        <v>37</v>
      </c>
      <c r="B1" s="39"/>
      <c r="C1" s="39"/>
      <c r="D1" s="39"/>
      <c r="E1" s="39"/>
      <c r="F1" s="39"/>
      <c r="G1" s="39"/>
      <c r="H1" s="39"/>
      <c r="I1" s="39"/>
    </row>
    <row r="2" spans="1:9" ht="63" customHeight="1" x14ac:dyDescent="0.25">
      <c r="A2" s="40" t="s">
        <v>23</v>
      </c>
      <c r="B2" s="41"/>
      <c r="C2" s="41"/>
      <c r="D2" s="41"/>
      <c r="E2" s="41"/>
      <c r="F2" s="41"/>
      <c r="G2" s="41"/>
      <c r="H2" s="41"/>
      <c r="I2" s="41"/>
    </row>
    <row r="4" spans="1:9" ht="15.75" thickBot="1" x14ac:dyDescent="0.3"/>
    <row r="5" spans="1:9" ht="15.75" thickBot="1" x14ac:dyDescent="0.3">
      <c r="A5" s="42" t="s">
        <v>35</v>
      </c>
      <c r="B5" s="43"/>
      <c r="C5" s="43"/>
      <c r="D5" s="43"/>
      <c r="E5" s="43"/>
      <c r="F5" s="43"/>
      <c r="G5" s="43"/>
      <c r="H5" s="43"/>
      <c r="I5" s="44"/>
    </row>
    <row r="6" spans="1:9" ht="45" x14ac:dyDescent="0.25">
      <c r="A6" s="45" t="s">
        <v>0</v>
      </c>
      <c r="B6" s="45" t="s">
        <v>1</v>
      </c>
      <c r="C6" s="45" t="s">
        <v>2</v>
      </c>
      <c r="D6" s="45" t="s">
        <v>38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</row>
    <row r="7" spans="1:9" ht="15.75" thickBot="1" x14ac:dyDescent="0.3">
      <c r="A7" s="46"/>
      <c r="B7" s="46"/>
      <c r="C7" s="46"/>
      <c r="D7" s="46"/>
      <c r="E7" s="2" t="s">
        <v>8</v>
      </c>
      <c r="F7" s="2" t="s">
        <v>8</v>
      </c>
      <c r="G7" s="2" t="s">
        <v>9</v>
      </c>
      <c r="H7" s="2" t="s">
        <v>8</v>
      </c>
      <c r="I7" s="2" t="s">
        <v>8</v>
      </c>
    </row>
    <row r="8" spans="1:9" ht="15.75" thickBot="1" x14ac:dyDescent="0.3">
      <c r="A8" s="3"/>
      <c r="B8" s="4">
        <v>1</v>
      </c>
      <c r="C8" s="35">
        <v>2</v>
      </c>
      <c r="D8" s="4">
        <v>3</v>
      </c>
      <c r="E8" s="4">
        <v>4</v>
      </c>
      <c r="F8" s="4" t="s">
        <v>10</v>
      </c>
      <c r="G8" s="4">
        <v>6</v>
      </c>
      <c r="H8" s="4" t="s">
        <v>11</v>
      </c>
      <c r="I8" s="4" t="s">
        <v>12</v>
      </c>
    </row>
    <row r="9" spans="1:9" ht="48.75" thickBot="1" x14ac:dyDescent="0.3">
      <c r="A9" s="5" t="s">
        <v>13</v>
      </c>
      <c r="B9" s="6" t="s">
        <v>31</v>
      </c>
      <c r="C9" s="5" t="s">
        <v>16</v>
      </c>
      <c r="D9" s="7">
        <v>500</v>
      </c>
      <c r="E9" s="8">
        <v>0</v>
      </c>
      <c r="F9" s="9">
        <f>SUM(D9*E9)</f>
        <v>0</v>
      </c>
      <c r="G9" s="37">
        <v>0.23</v>
      </c>
      <c r="H9" s="9">
        <f>G9*F9</f>
        <v>0</v>
      </c>
      <c r="I9" s="9">
        <f>SUM(F9+H9)</f>
        <v>0</v>
      </c>
    </row>
    <row r="10" spans="1:9" ht="15.75" thickBot="1" x14ac:dyDescent="0.3">
      <c r="A10" s="47" t="s">
        <v>17</v>
      </c>
      <c r="B10" s="48"/>
      <c r="C10" s="49"/>
      <c r="D10" s="48"/>
      <c r="E10" s="50"/>
      <c r="F10" s="10">
        <f>SUM(F9:F9)</f>
        <v>0</v>
      </c>
      <c r="G10" s="11"/>
      <c r="H10" s="13"/>
      <c r="I10" s="12">
        <f>SUM(I9:I9)</f>
        <v>0</v>
      </c>
    </row>
    <row r="11" spans="1:9" ht="15.75" thickBot="1" x14ac:dyDescent="0.3"/>
    <row r="12" spans="1:9" ht="15.75" thickBot="1" x14ac:dyDescent="0.3">
      <c r="A12" s="42" t="s">
        <v>32</v>
      </c>
      <c r="B12" s="43"/>
      <c r="C12" s="43"/>
      <c r="D12" s="43"/>
      <c r="E12" s="43"/>
      <c r="F12" s="43"/>
      <c r="G12" s="43"/>
      <c r="H12" s="43"/>
      <c r="I12" s="44"/>
    </row>
    <row r="13" spans="1:9" ht="75" x14ac:dyDescent="0.25">
      <c r="A13" s="45" t="s">
        <v>0</v>
      </c>
      <c r="B13" s="45" t="s">
        <v>1</v>
      </c>
      <c r="C13" s="16" t="s">
        <v>18</v>
      </c>
      <c r="D13" s="16" t="s">
        <v>39</v>
      </c>
      <c r="E13" s="1" t="s">
        <v>19</v>
      </c>
      <c r="F13" s="1" t="s">
        <v>20</v>
      </c>
      <c r="G13" s="1" t="s">
        <v>5</v>
      </c>
      <c r="H13" s="1" t="s">
        <v>6</v>
      </c>
      <c r="I13" s="1" t="s">
        <v>7</v>
      </c>
    </row>
    <row r="14" spans="1:9" ht="15.75" thickBot="1" x14ac:dyDescent="0.3">
      <c r="A14" s="46"/>
      <c r="B14" s="46"/>
      <c r="C14" s="2" t="s">
        <v>8</v>
      </c>
      <c r="D14" s="14" t="s">
        <v>9</v>
      </c>
      <c r="E14" s="2" t="s">
        <v>8</v>
      </c>
      <c r="F14" s="2" t="s">
        <v>8</v>
      </c>
      <c r="G14" s="2" t="s">
        <v>9</v>
      </c>
      <c r="H14" s="2" t="s">
        <v>8</v>
      </c>
      <c r="I14" s="2" t="s">
        <v>8</v>
      </c>
    </row>
    <row r="15" spans="1:9" ht="15.75" thickBot="1" x14ac:dyDescent="0.3">
      <c r="A15" s="3"/>
      <c r="B15" s="4">
        <v>1</v>
      </c>
      <c r="C15" s="4">
        <v>2</v>
      </c>
      <c r="D15" s="4">
        <v>3</v>
      </c>
      <c r="E15" s="4" t="s">
        <v>21</v>
      </c>
      <c r="F15" s="4" t="s">
        <v>22</v>
      </c>
      <c r="G15" s="4">
        <v>6</v>
      </c>
      <c r="H15" s="4" t="s">
        <v>11</v>
      </c>
      <c r="I15" s="4" t="s">
        <v>12</v>
      </c>
    </row>
    <row r="16" spans="1:9" ht="60.75" thickBot="1" x14ac:dyDescent="0.3">
      <c r="A16" s="5" t="s">
        <v>13</v>
      </c>
      <c r="B16" s="24" t="s">
        <v>29</v>
      </c>
      <c r="C16" s="9">
        <v>200000</v>
      </c>
      <c r="D16" s="36">
        <v>0.06</v>
      </c>
      <c r="E16" s="9">
        <f>SUM(C16*D16)</f>
        <v>12000</v>
      </c>
      <c r="F16" s="9">
        <f>SUM(C16+E16)</f>
        <v>212000</v>
      </c>
      <c r="G16" s="37">
        <v>0.23</v>
      </c>
      <c r="H16" s="9">
        <f>G16*F16</f>
        <v>48760</v>
      </c>
      <c r="I16" s="9">
        <f>SUM(F16+H16)</f>
        <v>260760</v>
      </c>
    </row>
    <row r="17" spans="1:9" ht="15.75" thickBot="1" x14ac:dyDescent="0.3">
      <c r="A17" s="47" t="s">
        <v>15</v>
      </c>
      <c r="B17" s="48"/>
      <c r="C17" s="48"/>
      <c r="D17" s="48"/>
      <c r="E17" s="50"/>
      <c r="F17" s="10">
        <f>SUM(F16:F16)</f>
        <v>212000</v>
      </c>
      <c r="G17" s="11"/>
      <c r="H17" s="11"/>
      <c r="I17" s="12">
        <f>SUM(I16:I16)</f>
        <v>260760</v>
      </c>
    </row>
    <row r="18" spans="1:9" ht="15.75" thickBot="1" x14ac:dyDescent="0.3">
      <c r="A18" s="20"/>
      <c r="B18" s="20"/>
      <c r="C18" s="20"/>
      <c r="D18" s="20"/>
      <c r="E18" s="20"/>
      <c r="F18" s="25"/>
      <c r="G18" s="21"/>
      <c r="H18" s="21"/>
      <c r="I18" s="25"/>
    </row>
    <row r="19" spans="1:9" ht="15.75" thickBot="1" x14ac:dyDescent="0.3">
      <c r="A19" s="42" t="s">
        <v>33</v>
      </c>
      <c r="B19" s="43"/>
      <c r="C19" s="43"/>
      <c r="D19" s="43"/>
      <c r="E19" s="43"/>
      <c r="F19" s="43"/>
      <c r="G19" s="43"/>
      <c r="H19" s="43"/>
      <c r="I19" s="44"/>
    </row>
    <row r="20" spans="1:9" ht="30" x14ac:dyDescent="0.25">
      <c r="A20" s="52" t="s">
        <v>0</v>
      </c>
      <c r="B20" s="54" t="s">
        <v>36</v>
      </c>
      <c r="C20" s="55"/>
      <c r="D20" s="55"/>
      <c r="E20" s="56"/>
      <c r="F20" s="17" t="s">
        <v>24</v>
      </c>
      <c r="G20" s="17" t="s">
        <v>5</v>
      </c>
      <c r="H20" s="17" t="s">
        <v>6</v>
      </c>
      <c r="I20" s="17" t="s">
        <v>7</v>
      </c>
    </row>
    <row r="21" spans="1:9" ht="49.5" customHeight="1" thickBot="1" x14ac:dyDescent="0.3">
      <c r="A21" s="53"/>
      <c r="B21" s="57"/>
      <c r="C21" s="58"/>
      <c r="D21" s="58"/>
      <c r="E21" s="59"/>
      <c r="F21" s="18" t="s">
        <v>8</v>
      </c>
      <c r="G21" s="18" t="s">
        <v>9</v>
      </c>
      <c r="H21" s="18" t="s">
        <v>8</v>
      </c>
      <c r="I21" s="18" t="s">
        <v>8</v>
      </c>
    </row>
    <row r="22" spans="1:9" ht="90.75" thickBot="1" x14ac:dyDescent="0.3">
      <c r="A22" s="15"/>
      <c r="B22" s="60">
        <v>1</v>
      </c>
      <c r="C22" s="61"/>
      <c r="D22" s="61"/>
      <c r="E22" s="62"/>
      <c r="F22" s="26" t="s">
        <v>34</v>
      </c>
      <c r="G22" s="19">
        <v>3</v>
      </c>
      <c r="H22" s="19" t="s">
        <v>21</v>
      </c>
      <c r="I22" s="19" t="s">
        <v>22</v>
      </c>
    </row>
    <row r="23" spans="1:9" ht="48.75" customHeight="1" thickBot="1" x14ac:dyDescent="0.3">
      <c r="A23" s="27" t="s">
        <v>14</v>
      </c>
      <c r="B23" s="63" t="s">
        <v>30</v>
      </c>
      <c r="C23" s="63"/>
      <c r="D23" s="63"/>
      <c r="E23" s="63"/>
      <c r="F23" s="34">
        <f>F9+F16</f>
        <v>212000</v>
      </c>
      <c r="G23" s="38">
        <v>0.23</v>
      </c>
      <c r="H23" s="9">
        <f>G23*F23</f>
        <v>48760</v>
      </c>
      <c r="I23" s="9">
        <f>F23+H23</f>
        <v>260760</v>
      </c>
    </row>
    <row r="24" spans="1:9" ht="19.5" thickBot="1" x14ac:dyDescent="0.35">
      <c r="A24" s="5"/>
      <c r="B24" s="64" t="s">
        <v>25</v>
      </c>
      <c r="C24" s="65"/>
      <c r="D24" s="65"/>
      <c r="E24" s="65"/>
      <c r="F24" s="28">
        <f>SUM(F23:F23)</f>
        <v>212000</v>
      </c>
      <c r="G24" s="29"/>
      <c r="H24" s="30"/>
      <c r="I24" s="31">
        <f>SUM(I23:I23)</f>
        <v>260760</v>
      </c>
    </row>
    <row r="25" spans="1:9" ht="48" thickBot="1" x14ac:dyDescent="0.3">
      <c r="A25" s="21"/>
      <c r="B25" s="22"/>
      <c r="C25" s="22"/>
      <c r="D25" s="22"/>
      <c r="E25" s="22"/>
      <c r="F25" s="32" t="s">
        <v>26</v>
      </c>
      <c r="G25" s="33"/>
      <c r="H25" s="23"/>
      <c r="I25" s="32" t="s">
        <v>27</v>
      </c>
    </row>
    <row r="27" spans="1:9" ht="21" x14ac:dyDescent="0.25">
      <c r="A27" s="51" t="s">
        <v>28</v>
      </c>
      <c r="B27" s="51"/>
      <c r="C27" s="51"/>
      <c r="D27" s="51"/>
      <c r="E27" s="51"/>
      <c r="F27" s="51"/>
      <c r="G27" s="51"/>
      <c r="H27" s="51"/>
      <c r="I27" s="51"/>
    </row>
  </sheetData>
  <mergeCells count="19">
    <mergeCell ref="A27:I27"/>
    <mergeCell ref="A20:A21"/>
    <mergeCell ref="B20:E21"/>
    <mergeCell ref="B22:E22"/>
    <mergeCell ref="B23:E23"/>
    <mergeCell ref="B24:E24"/>
    <mergeCell ref="A1:I1"/>
    <mergeCell ref="A2:I2"/>
    <mergeCell ref="A19:I19"/>
    <mergeCell ref="A5:I5"/>
    <mergeCell ref="A6:A7"/>
    <mergeCell ref="B6:B7"/>
    <mergeCell ref="C6:C7"/>
    <mergeCell ref="D6:D7"/>
    <mergeCell ref="A10:E10"/>
    <mergeCell ref="A12:I12"/>
    <mergeCell ref="A13:A14"/>
    <mergeCell ref="B13:B14"/>
    <mergeCell ref="A17:E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10:55:25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2025-12-12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20251212</SAP_Data>
    <dmsBaseDocCompanyName xmlns="http://schemas.microsoft.com/sharepoint/v3" xsi:nil="true"/>
    <Content-Length xmlns="http://schemas.microsoft.com/sharepoint/v3">15390</Content-Length>
    <X-Content-Length xmlns="http://schemas.microsoft.com/sharepoint/v3">15390</X-Content-Length>
    <SAP_IDObiektu xmlns="http://schemas.microsoft.com/sharepoint/v3">1500010821</SAP_IDObiektu>
    <X-compDateM xmlns="http://schemas.microsoft.com/sharepoint/v3">2025-12-12</X-compDateM>
    <X-docId xmlns="http://schemas.microsoft.com/sharepoint/v3">0050568B32F31FE0B5E921DADA328C92</X-docId>
    <SAP_KrotkiText xmlns="http://schemas.microsoft.com/sharepoint/v3" xsi:nil="true"/>
    <docProt xmlns="http://schemas.microsoft.com/sharepoint/v3">rcud</docProt>
    <X-compTimeM xmlns="http://schemas.microsoft.com/sharepoint/v3">10:55:25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REM.205.US.KON.REM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Indexed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KFZCY3SEJTAH-134802028-1899497</_dlc_DocId>
    <_dlc_DocIdUrl xmlns="795885e0-0611-46e8-aa7d-6ce7adba2769">
      <Url>https://sap-mm.dms.gkpge.pl/_layouts/15/DocIdRedir.aspx?ID=KFZCY3SEJTAH-134802028-1899497</Url>
      <Description>KFZCY3SEJTAH-134802028-1899497</Description>
    </_dlc_DocIdUrl>
  </documentManagement>
</p:properties>
</file>

<file path=customXml/itemProps1.xml><?xml version="1.0" encoding="utf-8"?>
<ds:datastoreItem xmlns:ds="http://schemas.openxmlformats.org/officeDocument/2006/customXml" ds:itemID="{FCA7F341-9B14-46B5-B096-677405E465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15A438-ECF0-42A4-9CD4-A28DD7EA587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740BD45-01D8-410F-B656-3F1A00B272F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68529DB-8866-4432-9DBE-2A0245A61A3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Łużna Agnieszka [PGE EC S.A.]</dc:creator>
  <cp:lastModifiedBy>Leśniak Marta [PGE EC S.A.]</cp:lastModifiedBy>
  <dcterms:created xsi:type="dcterms:W3CDTF">2022-06-30T12:48:19Z</dcterms:created>
  <dcterms:modified xsi:type="dcterms:W3CDTF">2026-01-14T12:26:32Z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2025-07-11T05:16:05Z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d5f1d616-ff55-46d9-a6b5-ccf814ff5d2d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0x010199103002008C4E04FCD0358E4AAA65049C13F3AC16</vt:lpwstr>
  </property>
  <property fmtid="{D5CDD505-2E9C-101B-9397-08002B2CF9AE}" pid="10" name="_dlc_DocIdItemGuid">
    <vt:lpwstr>15b52bce-b60b-4412-8e10-86d62cfef0a5</vt:lpwstr>
  </property>
</Properties>
</file>